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ebextensions/taskpanes.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11/relationships/webextensiontaskpanes" Target="xl/webextensions/taskpanes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<sst xmlns="http://schemas.openxmlformats.org/spreadsheetml/2006/main" count="22" uniqueCount="22">
  <si>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Top 10 Consolidated Trading Members by Value Traded For September 2026 YTD</t>
  </si>
  <si>
    <t xml:space="preserve">Rank</t>
  </si>
  <si>
    <t xml:space="preserve">Member</t>
  </si>
  <si>
    <t xml:space="preserve">Total On Book A2X</t>
  </si>
  <si>
    <t xml:space="preserve">% Of Total A2X</t>
  </si>
  <si>
    <t xml:space="preserve">Total On Book JSE</t>
  </si>
  <si>
    <t xml:space="preserve">% Of Total JSE</t>
  </si>
  <si>
    <t xml:space="preserve">Total A2X + JSE</t>
  </si>
  <si>
    <t xml:space="preserve">% Of Total On Book A2X + JSE</t>
  </si>
  <si>
    <t xml:space="preserve">Peresec Prime Brokers (Pty) Ltd</t>
  </si>
  <si>
    <t xml:space="preserve">SBG Securities (Pty) Ltd</t>
  </si>
  <si>
    <t xml:space="preserve">Investec Markets (Pty) Ltd</t>
  </si>
  <si>
    <t xml:space="preserve">JP Morgan Equities South Africa (Pty) Ltd</t>
  </si>
  <si>
    <t xml:space="preserve">RMB Morgan Stanley (Pty) Ltd</t>
  </si>
  <si>
    <t xml:space="preserve">ABSA Capital Securities (Pty) Ltd</t>
  </si>
  <si>
    <t xml:space="preserve">UBS South Africa (Pty) Ltd</t>
  </si>
  <si>
    <t xml:space="preserve">Merrill Lynch South Africa (Pty) Ltd</t>
  </si>
  <si>
    <t xml:space="preserve">Nedgroup Securities (Pty) Ltd</t>
  </si>
  <si>
    <t xml:space="preserve">Citigroup Global Markets (Pty) Ltd</t>
  </si>
  <si>
    <t xml:space="preserve">Total On Book</t>
  </si>
  <si>
    <t xml:space="preserve">Total Off Book</t>
  </si>
  <si>
    <t xml:space="preserve">Total Trade R's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</si>
</sst>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 &quot;#,##0.00"/>
    <numFmt numFmtId="166" formatCode="0.00%"/>
    <numFmt numFmtId="167" formatCode="\R#,##0.00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5999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/>
      <top style="dotted"/>
      <bottom style="dotted"/>
      <diagonal/>
    </border>
    <border diagonalUp="false" diagonalDown="false">
      <left/>
      <right/>
      <top style="dotted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DCF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ebextensions/taskpanes.xml><?xml version="1.0" encoding="utf-8"?>
<wetp:taskpanes xmlns:wetp="http://schemas.microsoft.com/office/webextensions/taskpanes/2010/11">
  <wetp:taskpane dockstate="right" visibility="0" width="486" row="2">
    <wetp:webextensionref xmlns:r="http://schemas.openxmlformats.org/officeDocument/2006/relationships" r:id="rId1"/>
  </wetp:taskpane>
</wetp:taskpane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6.72"/>
    <col collapsed="false" customWidth="true" hidden="false" outlineLevel="0" max="3" min="3" style="1" width="18.7"/>
    <col collapsed="false" customWidth="true" hidden="false" outlineLevel="0" max="4" min="4" style="1" width="13.71"/>
    <col collapsed="false" customWidth="true" hidden="false" outlineLevel="0" max="5" min="5" style="1" width="25"/>
    <col collapsed="false" customWidth="true" hidden="false" outlineLevel="0" max="6" min="6" style="1" width="13.14"/>
    <col collapsed="false" customWidth="true" hidden="false" outlineLevel="0" max="7" min="7" style="1" width="21.93"/>
    <col collapsed="false" customWidth="true" hidden="false" outlineLevel="0" max="8" min="8" style="1" width="26.57"/>
  </cols>
  <sheetData>
    <row r="2" customFormat="false" ht="1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customFormat="false" ht="15" hidden="false" customHeight="false" outlineLevel="0" collapsed="false">
      <c r="A5" s="4" t="n">
        <v>1</v>
      </c>
      <c r="B5" s="5" t="s">
        <v>9</v>
      </c>
      <c r="C5" s="6" t="n">
        <v>105183613781.92</v>
      </c>
      <c r="D5" s="7" t="n">
        <f aca="false">C5/($C$16*2)</f>
        <v>0.304295636833033</v>
      </c>
      <c r="E5" s="8" t="n">
        <v>1694295500284.74</v>
      </c>
      <c r="F5" s="7" t="n">
        <f aca="false">E5/($E$16*2)</f>
        <v>0.166880020605722</v>
      </c>
      <c r="G5" s="8" t="n">
        <f aca="false">C5+E5</f>
        <v>1799479114066.66</v>
      </c>
      <c r="H5" s="7" t="n">
        <f aca="false">G5/($G$16*2)</f>
        <v>0.171404449139511</v>
      </c>
    </row>
    <row r="6" customFormat="false" ht="15" hidden="false" customHeight="false" outlineLevel="0" collapsed="false">
      <c r="A6" s="4" t="n">
        <v>2</v>
      </c>
      <c r="B6" s="9" t="s">
        <v>10</v>
      </c>
      <c r="C6" s="6" t="n">
        <v>41927216427.75</v>
      </c>
      <c r="D6" s="7" t="n">
        <f aca="false">C6/($C$16*2)</f>
        <v>0.121295214765777</v>
      </c>
      <c r="E6" s="8" t="n">
        <v>1550416567248.67</v>
      </c>
      <c r="F6" s="7" t="n">
        <f aca="false">E6/($E$16*2)</f>
        <v>0.152708632376364</v>
      </c>
      <c r="G6" s="8" t="n">
        <f aca="false">C6+E6</f>
        <v>1592343783676.42</v>
      </c>
      <c r="H6" s="7" t="n">
        <f aca="false">G6/($G$16*2)</f>
        <v>0.151674341173637</v>
      </c>
    </row>
    <row r="7" customFormat="false" ht="15" hidden="false" customHeight="false" outlineLevel="0" collapsed="false">
      <c r="A7" s="4" t="n">
        <v>4</v>
      </c>
      <c r="B7" s="9" t="s">
        <v>11</v>
      </c>
      <c r="C7" s="6" t="n">
        <v>15887440552.01</v>
      </c>
      <c r="D7" s="7" t="n">
        <f aca="false">C7/($C$16*2)</f>
        <v>0.0459622812584124</v>
      </c>
      <c r="E7" s="8" t="n">
        <v>1157222207602.75</v>
      </c>
      <c r="F7" s="7" t="n">
        <f aca="false">E7/($E$16*2)</f>
        <v>0.113980864505448</v>
      </c>
      <c r="G7" s="8" t="n">
        <f aca="false">C7+E7</f>
        <v>1173109648154.76</v>
      </c>
      <c r="H7" s="7" t="n">
        <f aca="false">G7/($G$16*2)</f>
        <v>0.111741343064437</v>
      </c>
    </row>
    <row r="8" customFormat="false" ht="16.4" hidden="false" customHeight="false" outlineLevel="0" collapsed="false">
      <c r="A8" s="4" t="n">
        <v>3</v>
      </c>
      <c r="B8" s="9" t="s">
        <v>12</v>
      </c>
      <c r="C8" s="10" t="n">
        <v>4558102873.74</v>
      </c>
      <c r="D8" s="7" t="n">
        <f aca="false">C8/($C$16*2)</f>
        <v>0.0131865674399714</v>
      </c>
      <c r="E8" s="8" t="n">
        <v>1152615836237.27</v>
      </c>
      <c r="F8" s="7" t="n">
        <f aca="false">E8/($E$16*2)</f>
        <v>0.113527158910256</v>
      </c>
      <c r="G8" s="8" t="n">
        <f aca="false">C8+E8</f>
        <v>1157173939111.01</v>
      </c>
      <c r="H8" s="7" t="n">
        <f aca="false">G8/($G$16*2)</f>
        <v>0.110223430792525</v>
      </c>
    </row>
    <row r="9" customFormat="false" ht="16.4" hidden="false" customHeight="false" outlineLevel="0" collapsed="false">
      <c r="A9" s="4" t="n">
        <v>5</v>
      </c>
      <c r="B9" s="9" t="s">
        <v>13</v>
      </c>
      <c r="C9" s="10" t="n">
        <v>73472507125.94</v>
      </c>
      <c r="D9" s="7" t="n">
        <f aca="false">C9/($C$16*2)</f>
        <v>0.212555573456162</v>
      </c>
      <c r="E9" s="8" t="n">
        <v>940697017079.7</v>
      </c>
      <c r="F9" s="7" t="n">
        <f aca="false">E9/($E$16*2)</f>
        <v>0.0926541666241921</v>
      </c>
      <c r="G9" s="8" t="n">
        <f aca="false">C9+E9</f>
        <v>1014169524205.64</v>
      </c>
      <c r="H9" s="7" t="n">
        <f aca="false">G9/($G$16*2)</f>
        <v>0.0966019373449134</v>
      </c>
    </row>
    <row r="10" customFormat="false" ht="15" hidden="false" customHeight="false" outlineLevel="0" collapsed="false">
      <c r="A10" s="4" t="n">
        <v>6</v>
      </c>
      <c r="B10" s="9" t="s">
        <v>14</v>
      </c>
      <c r="C10" s="6" t="n">
        <v>16927322212.72</v>
      </c>
      <c r="D10" s="7" t="n">
        <f aca="false">C10/($C$16*2)</f>
        <v>0.048970653387866</v>
      </c>
      <c r="E10" s="8" t="n">
        <v>785131836999.25</v>
      </c>
      <c r="F10" s="7" t="n">
        <f aca="false">E10/($E$16*2)</f>
        <v>0.0773317388345915</v>
      </c>
      <c r="G10" s="8" t="n">
        <f aca="false">C10+E10</f>
        <v>802059159211.97</v>
      </c>
      <c r="H10" s="7" t="n">
        <f aca="false">G10/($G$16*2)</f>
        <v>0.0763979460986033</v>
      </c>
    </row>
    <row r="11" customFormat="false" ht="16.4" hidden="false" customHeight="false" outlineLevel="0" collapsed="false">
      <c r="A11" s="4" t="n">
        <v>7</v>
      </c>
      <c r="B11" s="9" t="s">
        <v>15</v>
      </c>
      <c r="C11" s="10" t="n">
        <v>68486894449.91</v>
      </c>
      <c r="D11" s="7" t="n">
        <f aca="false">C11/($C$16*2)</f>
        <v>0.19813222242545</v>
      </c>
      <c r="E11" s="8" t="n">
        <v>655326201795.83</v>
      </c>
      <c r="F11" s="7" t="n">
        <f aca="false">E11/($E$16*2)</f>
        <v>0.0645465032757146</v>
      </c>
      <c r="G11" s="8" t="n">
        <f aca="false">C11+E11</f>
        <v>723813096245.74</v>
      </c>
      <c r="H11" s="7" t="n">
        <f aca="false">G11/($G$16*2)</f>
        <v>0.0689448319083792</v>
      </c>
    </row>
    <row r="12" customFormat="false" ht="15" hidden="false" customHeight="false" outlineLevel="0" collapsed="false">
      <c r="A12" s="4" t="n">
        <v>8</v>
      </c>
      <c r="B12" s="9" t="s">
        <v>16</v>
      </c>
      <c r="C12" s="6" t="n">
        <v>0</v>
      </c>
      <c r="D12" s="7" t="n">
        <f aca="false">C12/($C$16*2)</f>
        <v>0</v>
      </c>
      <c r="E12" s="8" t="n">
        <v>467134389700.68</v>
      </c>
      <c r="F12" s="7" t="n">
        <f aca="false">E12/($E$16*2)</f>
        <v>0.0460105079460989</v>
      </c>
      <c r="G12" s="8" t="n">
        <f aca="false">C12+E12</f>
        <v>467134389700.68</v>
      </c>
      <c r="H12" s="7" t="n">
        <f aca="false">G12/($G$16*2)</f>
        <v>0.0444956054865334</v>
      </c>
    </row>
    <row r="13" customFormat="false" ht="16.4" hidden="false" customHeight="false" outlineLevel="0" collapsed="false">
      <c r="A13" s="4" t="n">
        <v>9</v>
      </c>
      <c r="B13" s="9" t="s">
        <v>17</v>
      </c>
      <c r="C13" s="10" t="n">
        <v>1891244194.78</v>
      </c>
      <c r="D13" s="7" t="n">
        <f aca="false">C13/($C$16*2)</f>
        <v>0.0054713594253431</v>
      </c>
      <c r="E13" s="8" t="n">
        <v>362321795754.78</v>
      </c>
      <c r="F13" s="7" t="n">
        <f aca="false">E13/($E$16*2)</f>
        <v>0.0356869676696292</v>
      </c>
      <c r="G13" s="8" t="n">
        <f aca="false">C13+E13</f>
        <v>364213039949.56</v>
      </c>
      <c r="H13" s="7" t="n">
        <f aca="false">G13/($G$16*2)</f>
        <v>0.0346921145091259</v>
      </c>
    </row>
    <row r="14" customFormat="false" ht="16.4" hidden="false" customHeight="false" outlineLevel="0" collapsed="false">
      <c r="A14" s="4" t="n">
        <v>10</v>
      </c>
      <c r="B14" s="11" t="s">
        <v>18</v>
      </c>
      <c r="C14" s="10" t="n">
        <v>0</v>
      </c>
      <c r="D14" s="7" t="n">
        <f aca="false">C14/($C$16*2)</f>
        <v>0</v>
      </c>
      <c r="E14" s="8" t="n">
        <v>290926168232.89</v>
      </c>
      <c r="F14" s="7" t="n">
        <f aca="false">E14/($E$16*2)</f>
        <v>0.0286548391005519</v>
      </c>
      <c r="G14" s="8" t="n">
        <f aca="false">C14+E14</f>
        <v>290926168232.89</v>
      </c>
      <c r="H14" s="7" t="n">
        <f aca="false">G14/($G$16*2)</f>
        <v>0.0277113744841053</v>
      </c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</row>
    <row r="16" customFormat="false" ht="15" hidden="false" customHeight="false" outlineLevel="0" collapsed="false">
      <c r="A16" s="13" t="s">
        <v>19</v>
      </c>
      <c r="B16" s="13"/>
      <c r="C16" s="6" t="n">
        <v>172831288145.67</v>
      </c>
      <c r="D16" s="7" t="n">
        <v>1</v>
      </c>
      <c r="E16" s="6" t="n">
        <v>5076388096474.89</v>
      </c>
      <c r="F16" s="7" t="n">
        <f aca="false">E16/E18</f>
        <v>0.880965765878586</v>
      </c>
      <c r="G16" s="8" t="n">
        <f aca="false">C16+E16</f>
        <v>5249219384620.56</v>
      </c>
      <c r="H16" s="7" t="n">
        <f aca="false">G16/G18</f>
        <v>0.884432048712383</v>
      </c>
    </row>
    <row r="17" customFormat="false" ht="15" hidden="false" customHeight="false" outlineLevel="0" collapsed="false">
      <c r="A17" s="13" t="s">
        <v>20</v>
      </c>
      <c r="B17" s="13"/>
      <c r="C17" s="4" t="n">
        <v>0</v>
      </c>
      <c r="D17" s="4" t="n">
        <v>0</v>
      </c>
      <c r="E17" s="6" t="n">
        <v>685910840774.07</v>
      </c>
      <c r="F17" s="7" t="n">
        <f aca="false">E17/E18</f>
        <v>0.119034234121414</v>
      </c>
      <c r="G17" s="8" t="n">
        <f aca="false">C17+E17</f>
        <v>685910840774.07</v>
      </c>
      <c r="H17" s="7" t="n">
        <f aca="false">G17/G18</f>
        <v>0.115567951287617</v>
      </c>
    </row>
    <row r="18" customFormat="false" ht="15" hidden="false" customHeight="false" outlineLevel="0" collapsed="false">
      <c r="A18" s="14" t="s">
        <v>21</v>
      </c>
      <c r="B18" s="14"/>
      <c r="C18" s="15" t="n">
        <f aca="false">SUM(C16:C17)</f>
        <v>172831288145.67</v>
      </c>
      <c r="D18" s="16" t="n">
        <f aca="false">D16+D17</f>
        <v>1</v>
      </c>
      <c r="E18" s="17" t="n">
        <f aca="false">E16+E17</f>
        <v>5762298937248.96</v>
      </c>
      <c r="F18" s="16" t="n">
        <f aca="false">F16+F17</f>
        <v>1</v>
      </c>
      <c r="G18" s="17" t="n">
        <f aca="false">C18+E18</f>
        <v>5935130225394.63</v>
      </c>
      <c r="H18" s="16" t="n">
        <f aca="false">H16+H17</f>
        <v>1</v>
      </c>
    </row>
  </sheetData>
  <mergeCells count="5">
    <mergeCell ref="A2:H2"/>
    <mergeCell ref="A15:H15"/>
    <mergeCell ref="A16:B16"/>
    <mergeCell ref="A17:B17"/>
    <mergeCell ref="A18:B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2025-06-05T13:24:48Z</dcterms:created>
  <dc:creator>Mark Van Eck</dc:creator>
  <dc:description/>
  <dc:language>en-US</dc:language>
  <cp:lastModifiedBy/>
  <dcterms:modified xsi:type="dcterms:W3CDTF">2026-10-05T12:25:40Z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