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2x-my.sharepoint.com/personal/jwhite_a2x_co_za/Documents/RMB Monthly reporting/"/>
    </mc:Choice>
  </mc:AlternateContent>
  <xr:revisionPtr revIDLastSave="41" documentId="8_{B1B4B6A7-C400-4F7C-8930-DD13BDD5312C}" xr6:coauthVersionLast="47" xr6:coauthVersionMax="47" xr10:uidLastSave="{0376189C-0829-4745-B494-88A172E6920D}"/>
  <bookViews>
    <workbookView xWindow="-28920" yWindow="-15" windowWidth="29040" windowHeight="15720" xr2:uid="{C3587AC6-9EC6-472F-BD7A-859560F97A26}"/>
  </bookViews>
  <sheets>
    <sheet name="Sheet1" sheetId="1" r:id="rId1"/>
  </sheets>
  <definedNames>
    <definedName name="_xlnm._FilterDatabase" localSheetId="0" hidden="1">Sheet1!$B$4:$H$4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" l="1"/>
  <c r="D6" i="1"/>
  <c r="D14" i="1"/>
  <c r="D12" i="1"/>
  <c r="D9" i="1"/>
  <c r="F6" i="1"/>
  <c r="F7" i="1"/>
  <c r="F8" i="1"/>
  <c r="F9" i="1"/>
  <c r="F10" i="1"/>
  <c r="F11" i="1"/>
  <c r="F12" i="1"/>
  <c r="F13" i="1"/>
  <c r="F14" i="1"/>
  <c r="F5" i="1"/>
  <c r="D13" i="1"/>
  <c r="G9" i="1"/>
  <c r="D8" i="1"/>
  <c r="G16" i="1" l="1"/>
  <c r="H9" i="1" s="1"/>
  <c r="D18" i="1" l="1"/>
  <c r="D5" i="1"/>
  <c r="D7" i="1"/>
  <c r="D10" i="1"/>
  <c r="D11" i="1"/>
  <c r="C18" i="1"/>
  <c r="G5" i="1"/>
  <c r="H5" i="1" s="1"/>
  <c r="G7" i="1"/>
  <c r="H7" i="1" s="1"/>
  <c r="G8" i="1"/>
  <c r="H8" i="1" s="1"/>
  <c r="G10" i="1"/>
  <c r="H10" i="1" s="1"/>
  <c r="G11" i="1"/>
  <c r="H11" i="1" s="1"/>
  <c r="G12" i="1"/>
  <c r="H12" i="1" s="1"/>
  <c r="G13" i="1"/>
  <c r="H13" i="1" s="1"/>
  <c r="G14" i="1"/>
  <c r="H14" i="1" s="1"/>
  <c r="G6" i="1"/>
  <c r="H6" i="1" s="1"/>
  <c r="E18" i="1"/>
  <c r="F17" i="1" s="1"/>
  <c r="G18" i="1" l="1"/>
  <c r="H16" i="1" s="1"/>
  <c r="F16" i="1"/>
  <c r="F18" i="1" s="1"/>
  <c r="H17" i="1" l="1"/>
  <c r="H18" i="1" s="1"/>
</calcChain>
</file>

<file path=xl/sharedStrings.xml><?xml version="1.0" encoding="utf-8"?>
<sst xmlns="http://schemas.openxmlformats.org/spreadsheetml/2006/main" count="22" uniqueCount="22">
  <si>
    <t>Rank</t>
  </si>
  <si>
    <t>Member</t>
  </si>
  <si>
    <t>Total On Book A2X</t>
  </si>
  <si>
    <t>% Of Total A2X</t>
  </si>
  <si>
    <t>Total On Book JSE</t>
  </si>
  <si>
    <t>% Of Total JSE</t>
  </si>
  <si>
    <t>Total A2X + JSE</t>
  </si>
  <si>
    <t>% Of Total On Book A2X + JSE</t>
  </si>
  <si>
    <t>SBG Securities (Pty) Ltd</t>
  </si>
  <si>
    <t>Peresec Prime Brokers (Pty) Ltd</t>
  </si>
  <si>
    <t>Investec Markets (Pty) Ltd</t>
  </si>
  <si>
    <t>JP Morgan Equities South Africa (Pty) Ltd</t>
  </si>
  <si>
    <t>RMB Morgan Stanley (Pty) Ltd</t>
  </si>
  <si>
    <t>UBS South Africa (Pty) Ltd</t>
  </si>
  <si>
    <t>ABSA Capital Securities (Pty) Ltd</t>
  </si>
  <si>
    <t>Citigroup Global Markets (Pty) Ltd</t>
  </si>
  <si>
    <t>Nedgroup Securities (Pty) Ltd</t>
  </si>
  <si>
    <t>Merrill Lynch South Africa (Pty) Ltd</t>
  </si>
  <si>
    <t>Total On Book</t>
  </si>
  <si>
    <t>Total Off Book</t>
  </si>
  <si>
    <t>Total Trade R's</t>
  </si>
  <si>
    <t>Top 10 Consolidated Trading Members by Value Traded For Aug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</si>
</sst>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&quot;\ #,##0.00"/>
    <numFmt numFmtId="165" formatCode="&quot;R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164" fontId="0" fillId="0" borderId="1" xfId="0" applyNumberFormat="1" applyBorder="1"/>
    <xf numFmtId="10" fontId="0" fillId="0" borderId="1" xfId="0" applyNumberFormat="1" applyBorder="1"/>
    <xf numFmtId="165" fontId="0" fillId="0" borderId="1" xfId="0" applyNumberFormat="1" applyBorder="1"/>
    <xf numFmtId="0" fontId="0" fillId="2" borderId="1" xfId="0" applyFill="1" applyBorder="1"/>
    <xf numFmtId="165" fontId="0" fillId="2" borderId="1" xfId="0" applyNumberFormat="1" applyFill="1" applyBorder="1"/>
    <xf numFmtId="10" fontId="0" fillId="2" borderId="1" xfId="0" applyNumberFormat="1" applyFill="1" applyBorder="1"/>
    <xf numFmtId="164" fontId="0" fillId="2" borderId="1" xfId="0" applyNumberFormat="1" applyFill="1" applyBorder="1"/>
    <xf numFmtId="164" fontId="0" fillId="0" borderId="1" xfId="0" applyNumberFormat="1" applyBorder="1" applyAlignment="1">
      <alignment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85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89763B0-B495-4460-B477-E3BCF59C926B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d22f89ed-51d5-426e-b034-d26cb697fbdb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B8091-5784-4BC8-AB4F-E544FAEE5BB8}">
  <dimension ref="A2:L24"/>
  <sheetViews>
    <sheetView tabSelected="1" topLeftCell="A3" workbookViewId="0">
      <selection activeCell="D23" sqref="D23"/>
    </sheetView>
  </sheetViews>
  <sheetFormatPr defaultRowHeight="15" x14ac:dyDescent="0.25"/>
  <cols>
    <col min="1" max="1" width="5.42578125" bestFit="1" customWidth="1"/>
    <col min="2" max="2" width="36.7109375" bestFit="1" customWidth="1"/>
    <col min="3" max="3" width="17.7109375" bestFit="1" customWidth="1"/>
    <col min="4" max="4" width="13.7109375" customWidth="1"/>
    <col min="5" max="5" width="20.140625" bestFit="1" customWidth="1"/>
    <col min="6" max="6" width="13.140625" bestFit="1" customWidth="1"/>
    <col min="7" max="7" width="18.28515625" bestFit="1" customWidth="1"/>
    <col min="8" max="8" width="26.5703125" bestFit="1" customWidth="1"/>
    <col min="12" max="12" width="18.7109375" bestFit="1" customWidth="1"/>
  </cols>
  <sheetData>
    <row r="2" spans="1:8" x14ac:dyDescent="0.25">
      <c r="A2" s="15" t="s">
        <v>21</v>
      </c>
      <c r="B2" s="15"/>
      <c r="C2" s="15"/>
      <c r="D2" s="15"/>
      <c r="E2" s="15"/>
      <c r="F2" s="15"/>
      <c r="G2" s="15"/>
      <c r="H2" s="15"/>
    </row>
    <row r="4" spans="1:8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</row>
    <row r="5" spans="1:8" x14ac:dyDescent="0.25">
      <c r="A5" s="1">
        <v>1</v>
      </c>
      <c r="B5" s="10" t="s">
        <v>9</v>
      </c>
      <c r="C5" s="2">
        <v>11382251555.52</v>
      </c>
      <c r="D5" s="3">
        <f t="shared" ref="D5:D14" si="0">C5/($C$16*2)</f>
        <v>0.28798982085365449</v>
      </c>
      <c r="E5" s="2">
        <v>170068039816.85999</v>
      </c>
      <c r="F5" s="3">
        <f>E5/($E$16*2)</f>
        <v>0.16722478361487239</v>
      </c>
      <c r="G5" s="4">
        <f t="shared" ref="G5:G14" si="1">C5+E5</f>
        <v>181450291372.37997</v>
      </c>
      <c r="H5" s="3">
        <f t="shared" ref="H5:H14" si="2">G5/($G$16*2)</f>
        <v>0.17174242958540298</v>
      </c>
    </row>
    <row r="6" spans="1:8" x14ac:dyDescent="0.25">
      <c r="A6" s="1">
        <v>2</v>
      </c>
      <c r="B6" s="11" t="s">
        <v>8</v>
      </c>
      <c r="C6" s="2">
        <v>6535405360.5600004</v>
      </c>
      <c r="D6" s="3">
        <f t="shared" si="0"/>
        <v>0.16535658255425917</v>
      </c>
      <c r="E6" s="2">
        <v>162059270581.35501</v>
      </c>
      <c r="F6" s="3">
        <f t="shared" ref="F6:F14" si="3">E6/($E$16*2)</f>
        <v>0.15934990774830174</v>
      </c>
      <c r="G6" s="4">
        <f t="shared" si="1"/>
        <v>168594675941.91501</v>
      </c>
      <c r="H6" s="3">
        <f t="shared" si="2"/>
        <v>0.15957460879467966</v>
      </c>
    </row>
    <row r="7" spans="1:8" x14ac:dyDescent="0.25">
      <c r="A7" s="1">
        <v>3</v>
      </c>
      <c r="B7" s="11" t="s">
        <v>11</v>
      </c>
      <c r="C7" s="2">
        <v>1450959594.3399999</v>
      </c>
      <c r="D7" s="3">
        <f t="shared" si="0"/>
        <v>3.6711681480736495E-2</v>
      </c>
      <c r="E7" s="2">
        <v>120386310943.09001</v>
      </c>
      <c r="F7" s="3">
        <f t="shared" si="3"/>
        <v>0.1183736510359614</v>
      </c>
      <c r="G7" s="4">
        <f t="shared" si="1"/>
        <v>121837270537.43001</v>
      </c>
      <c r="H7" s="3">
        <f t="shared" si="2"/>
        <v>0.11531879446371268</v>
      </c>
    </row>
    <row r="8" spans="1:8" x14ac:dyDescent="0.25">
      <c r="A8" s="1">
        <v>4</v>
      </c>
      <c r="B8" s="11" t="s">
        <v>10</v>
      </c>
      <c r="C8" s="2">
        <v>461735660.38999999</v>
      </c>
      <c r="D8" s="3">
        <f t="shared" si="0"/>
        <v>1.1682677145979221E-2</v>
      </c>
      <c r="E8" s="2">
        <v>110631275954.35002</v>
      </c>
      <c r="F8" s="3">
        <f t="shared" si="3"/>
        <v>0.10878170408987897</v>
      </c>
      <c r="G8" s="4">
        <f t="shared" si="1"/>
        <v>111093011614.74002</v>
      </c>
      <c r="H8" s="3">
        <f t="shared" si="2"/>
        <v>0.10514936945193062</v>
      </c>
    </row>
    <row r="9" spans="1:8" x14ac:dyDescent="0.25">
      <c r="A9" s="1">
        <v>5</v>
      </c>
      <c r="B9" s="11" t="s">
        <v>12</v>
      </c>
      <c r="C9" s="9">
        <v>8541504019.1800003</v>
      </c>
      <c r="D9" s="3">
        <f t="shared" si="0"/>
        <v>0.21611420203689558</v>
      </c>
      <c r="E9" s="2">
        <v>97104290521.090012</v>
      </c>
      <c r="F9" s="3">
        <f t="shared" si="3"/>
        <v>9.5480867468992703E-2</v>
      </c>
      <c r="G9" s="4">
        <f t="shared" si="1"/>
        <v>105645794540.27002</v>
      </c>
      <c r="H9" s="3">
        <f t="shared" si="2"/>
        <v>9.999358663244394E-2</v>
      </c>
    </row>
    <row r="10" spans="1:8" x14ac:dyDescent="0.25">
      <c r="A10" s="1">
        <v>6</v>
      </c>
      <c r="B10" s="11" t="s">
        <v>13</v>
      </c>
      <c r="C10" s="2">
        <v>7024216386.2200003</v>
      </c>
      <c r="D10" s="3">
        <f t="shared" si="0"/>
        <v>0.17772431129619201</v>
      </c>
      <c r="E10" s="2">
        <v>76381097122.779999</v>
      </c>
      <c r="F10" s="3">
        <f t="shared" si="3"/>
        <v>7.5104131572151997E-2</v>
      </c>
      <c r="G10" s="4">
        <f t="shared" si="1"/>
        <v>83405313509</v>
      </c>
      <c r="H10" s="3">
        <f t="shared" si="2"/>
        <v>7.8943004577331305E-2</v>
      </c>
    </row>
    <row r="11" spans="1:8" x14ac:dyDescent="0.25">
      <c r="A11" s="1">
        <v>7</v>
      </c>
      <c r="B11" s="11" t="s">
        <v>14</v>
      </c>
      <c r="C11" s="9">
        <v>1802746377.8699999</v>
      </c>
      <c r="D11" s="3">
        <f t="shared" si="0"/>
        <v>4.5612469894462576E-2</v>
      </c>
      <c r="E11" s="2">
        <v>67822802298.379997</v>
      </c>
      <c r="F11" s="3">
        <f t="shared" si="3"/>
        <v>6.6688917275193355E-2</v>
      </c>
      <c r="G11" s="4">
        <f t="shared" si="1"/>
        <v>69625548676.25</v>
      </c>
      <c r="H11" s="3">
        <f t="shared" si="2"/>
        <v>6.5900477758593923E-2</v>
      </c>
    </row>
    <row r="12" spans="1:8" x14ac:dyDescent="0.25">
      <c r="A12" s="1">
        <v>8</v>
      </c>
      <c r="B12" s="11" t="s">
        <v>17</v>
      </c>
      <c r="C12" s="2">
        <v>0</v>
      </c>
      <c r="D12" s="3">
        <f t="shared" si="0"/>
        <v>0</v>
      </c>
      <c r="E12" s="2">
        <v>41416629903.300003</v>
      </c>
      <c r="F12" s="3">
        <f t="shared" si="3"/>
        <v>4.0724212386376822E-2</v>
      </c>
      <c r="G12" s="4">
        <f t="shared" si="1"/>
        <v>41416629903.300003</v>
      </c>
      <c r="H12" s="3">
        <f t="shared" si="2"/>
        <v>3.9200778301505236E-2</v>
      </c>
    </row>
    <row r="13" spans="1:8" x14ac:dyDescent="0.25">
      <c r="A13" s="1">
        <v>9</v>
      </c>
      <c r="B13" s="11" t="s">
        <v>16</v>
      </c>
      <c r="C13" s="9">
        <v>193284278.15000001</v>
      </c>
      <c r="D13" s="3">
        <f t="shared" si="0"/>
        <v>4.8904124431559722E-3</v>
      </c>
      <c r="E13" s="2">
        <v>30538340342.119999</v>
      </c>
      <c r="F13" s="3">
        <f t="shared" si="3"/>
        <v>3.0027789825575898E-2</v>
      </c>
      <c r="G13" s="4">
        <f t="shared" si="1"/>
        <v>30731624620.27</v>
      </c>
      <c r="H13" s="3">
        <f t="shared" si="2"/>
        <v>2.9087436771099904E-2</v>
      </c>
    </row>
    <row r="14" spans="1:8" x14ac:dyDescent="0.25">
      <c r="A14" s="1">
        <v>10</v>
      </c>
      <c r="B14" s="12" t="s">
        <v>15</v>
      </c>
      <c r="C14" s="9">
        <v>0</v>
      </c>
      <c r="D14" s="3">
        <f t="shared" si="0"/>
        <v>0</v>
      </c>
      <c r="E14" s="2">
        <v>27021681117.325001</v>
      </c>
      <c r="F14" s="3">
        <f t="shared" si="3"/>
        <v>2.6569923323751909E-2</v>
      </c>
      <c r="G14" s="4">
        <f t="shared" si="1"/>
        <v>27021681117.325001</v>
      </c>
      <c r="H14" s="3">
        <f t="shared" si="2"/>
        <v>2.557598079050432E-2</v>
      </c>
    </row>
    <row r="15" spans="1:8" x14ac:dyDescent="0.25">
      <c r="A15" s="16"/>
      <c r="B15" s="16"/>
      <c r="C15" s="16"/>
      <c r="D15" s="16"/>
      <c r="E15" s="16"/>
      <c r="F15" s="16"/>
      <c r="G15" s="16"/>
      <c r="H15" s="17"/>
    </row>
    <row r="16" spans="1:8" x14ac:dyDescent="0.25">
      <c r="A16" s="13" t="s">
        <v>18</v>
      </c>
      <c r="B16" s="14"/>
      <c r="C16" s="2">
        <v>19761551852.389999</v>
      </c>
      <c r="D16" s="3">
        <v>1</v>
      </c>
      <c r="E16" s="2">
        <v>508501300287.3299</v>
      </c>
      <c r="F16" s="3">
        <f>E16/E18</f>
        <v>0.89404155816614295</v>
      </c>
      <c r="G16" s="4">
        <f>C16+E16</f>
        <v>528262852139.71991</v>
      </c>
      <c r="H16" s="3">
        <f>G16/G18</f>
        <v>0.89759942018269823</v>
      </c>
    </row>
    <row r="17" spans="1:12" x14ac:dyDescent="0.25">
      <c r="A17" s="13" t="s">
        <v>19</v>
      </c>
      <c r="B17" s="14"/>
      <c r="C17" s="1">
        <v>0</v>
      </c>
      <c r="D17" s="1">
        <v>0</v>
      </c>
      <c r="E17" s="2">
        <v>60265660982.756042</v>
      </c>
      <c r="F17" s="3">
        <f>E17/E18</f>
        <v>0.10595844183385708</v>
      </c>
      <c r="G17" s="4">
        <f>C17+E17</f>
        <v>60265660982.756042</v>
      </c>
      <c r="H17" s="3">
        <f>G17/G18</f>
        <v>0.10240057981730179</v>
      </c>
    </row>
    <row r="18" spans="1:12" x14ac:dyDescent="0.25">
      <c r="A18" s="18" t="s">
        <v>20</v>
      </c>
      <c r="B18" s="19"/>
      <c r="C18" s="6">
        <f>SUM(C16:C17)</f>
        <v>19761551852.389999</v>
      </c>
      <c r="D18" s="7">
        <f>D16+D17</f>
        <v>1</v>
      </c>
      <c r="E18" s="8">
        <f>E16+E17</f>
        <v>568766961270.08594</v>
      </c>
      <c r="F18" s="7">
        <f>F16+F17</f>
        <v>1</v>
      </c>
      <c r="G18" s="8">
        <f>C18+E18</f>
        <v>588528513122.47595</v>
      </c>
      <c r="H18" s="7">
        <f>H16+H17</f>
        <v>1</v>
      </c>
    </row>
    <row r="24" spans="1:12" x14ac:dyDescent="0.25">
      <c r="F24" s="2"/>
      <c r="L24" s="2"/>
    </row>
  </sheetData>
  <mergeCells count="5">
    <mergeCell ref="A16:B16"/>
    <mergeCell ref="A17:B17"/>
    <mergeCell ref="A2:H2"/>
    <mergeCell ref="A15:H15"/>
    <mergeCell ref="A18:B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Van Eck</dc:creator>
  <cp:lastModifiedBy>Jason White</cp:lastModifiedBy>
  <dcterms:created xsi:type="dcterms:W3CDTF">2025-06-05T13:24:48Z</dcterms:created>
  <dcterms:modified xsi:type="dcterms:W3CDTF">2026-09-03T09:56:25Z</dcterms:modified>
</cp:coreProperties>
</file>