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2x-my.sharepoint.com/personal/jwhite_a2x_co_za/Documents/RMB Monthly reporting/"/>
    </mc:Choice>
  </mc:AlternateContent>
  <xr:revisionPtr revIDLastSave="37" documentId="8_{AE063E3B-24D1-4E04-B200-E08655B15120}" xr6:coauthVersionLast="47" xr6:coauthVersionMax="47" xr10:uidLastSave="{7450CF2F-3DC0-4E24-B2B3-6F00293F8EE0}"/>
  <bookViews>
    <workbookView xWindow="-28920" yWindow="-15" windowWidth="29040" windowHeight="15720" xr2:uid="{C3587AC6-9EC6-472F-BD7A-859560F97A26}"/>
  </bookViews>
  <sheets>
    <sheet name="Sheet1" sheetId="1" r:id="rId1"/>
  </sheets>
  <definedNames>
    <definedName name="_xlnm._FilterDatabase" localSheetId="0" hidden="1">Sheet1!$B$4:$H$4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F6" i="1"/>
  <c r="F8" i="1"/>
  <c r="F7" i="1"/>
  <c r="F9" i="1"/>
  <c r="F10" i="1"/>
  <c r="F11" i="1"/>
  <c r="F12" i="1"/>
  <c r="F13" i="1"/>
  <c r="F14" i="1"/>
  <c r="F5" i="1"/>
  <c r="G9" i="1"/>
  <c r="D7" i="1" l="1"/>
  <c r="D9" i="1"/>
  <c r="D12" i="1"/>
  <c r="D13" i="1"/>
  <c r="D6" i="1"/>
  <c r="G16" i="1"/>
  <c r="H9" i="1" s="1"/>
  <c r="D18" i="1" l="1"/>
  <c r="G17" i="1"/>
  <c r="D5" i="1"/>
  <c r="D8" i="1"/>
  <c r="D10" i="1"/>
  <c r="D11" i="1"/>
  <c r="C18" i="1"/>
  <c r="G5" i="1"/>
  <c r="H5" i="1" s="1"/>
  <c r="G8" i="1"/>
  <c r="H8" i="1" s="1"/>
  <c r="G7" i="1"/>
  <c r="H7" i="1" s="1"/>
  <c r="G10" i="1"/>
  <c r="H10" i="1" s="1"/>
  <c r="G11" i="1"/>
  <c r="H11" i="1" s="1"/>
  <c r="G12" i="1"/>
  <c r="H12" i="1" s="1"/>
  <c r="G13" i="1"/>
  <c r="H13" i="1" s="1"/>
  <c r="G14" i="1"/>
  <c r="H14" i="1" s="1"/>
  <c r="G6" i="1"/>
  <c r="H6" i="1" s="1"/>
  <c r="E18" i="1"/>
  <c r="F17" i="1" s="1"/>
  <c r="G18" i="1" l="1"/>
  <c r="H16" i="1" s="1"/>
  <c r="F16" i="1"/>
  <c r="F18" i="1" s="1"/>
  <c r="H17" i="1" l="1"/>
  <c r="H18" i="1" s="1"/>
</calcChain>
</file>

<file path=xl/sharedStrings.xml><?xml version="1.0" encoding="utf-8"?>
<sst xmlns="http://schemas.openxmlformats.org/spreadsheetml/2006/main" count="22" uniqueCount="22">
  <si>
    <t>Rank</t>
  </si>
  <si>
    <t>Member</t>
  </si>
  <si>
    <t>Total On Book A2X</t>
  </si>
  <si>
    <t>% Of Total A2X</t>
  </si>
  <si>
    <t>Total On Book JSE</t>
  </si>
  <si>
    <t>% Of Total JSE</t>
  </si>
  <si>
    <t>Total A2X + JSE</t>
  </si>
  <si>
    <t>% Of Total On Book A2X + JSE</t>
  </si>
  <si>
    <t>SBG Securities (Pty) Ltd</t>
  </si>
  <si>
    <t>Peresec Prime Brokers (Pty) Ltd</t>
  </si>
  <si>
    <t>Investec Markets (Pty) Ltd</t>
  </si>
  <si>
    <t>JP Morgan Equities South Africa (Pty) Ltd</t>
  </si>
  <si>
    <t>RMB Morgan Stanley (Pty) Ltd</t>
  </si>
  <si>
    <t>UBS South Africa (Pty) Ltd</t>
  </si>
  <si>
    <t>ABSA Capital Securities (Pty) Ltd</t>
  </si>
  <si>
    <t>Citigroup Global Markets (Pty) Ltd</t>
  </si>
  <si>
    <t>Nedgroup Securities (Pty) Ltd</t>
  </si>
  <si>
    <t>Merrill Lynch South Africa (Pty) Ltd</t>
  </si>
  <si>
    <t>Total On Book</t>
  </si>
  <si>
    <t>Total Off Book</t>
  </si>
  <si>
    <t>Total Trade R's</t>
  </si>
  <si>
    <t>Top 10 Consolidated Trading Members by Value Traded For Aug 2026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</si>
</sst>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.00"/>
    <numFmt numFmtId="165" formatCode="&quot;R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164" fontId="0" fillId="0" borderId="1" xfId="0" applyNumberFormat="1" applyBorder="1"/>
    <xf numFmtId="10" fontId="0" fillId="0" borderId="1" xfId="0" applyNumberFormat="1" applyBorder="1"/>
    <xf numFmtId="165" fontId="0" fillId="0" borderId="1" xfId="0" applyNumberFormat="1" applyBorder="1"/>
    <xf numFmtId="0" fontId="0" fillId="2" borderId="1" xfId="0" applyFill="1" applyBorder="1"/>
    <xf numFmtId="165" fontId="0" fillId="2" borderId="1" xfId="0" applyNumberFormat="1" applyFill="1" applyBorder="1"/>
    <xf numFmtId="10" fontId="0" fillId="2" borderId="1" xfId="0" applyNumberFormat="1" applyFill="1" applyBorder="1"/>
    <xf numFmtId="164" fontId="0" fillId="2" borderId="1" xfId="0" applyNumberFormat="1" applyFill="1" applyBorder="1"/>
    <xf numFmtId="164" fontId="0" fillId="0" borderId="1" xfId="0" applyNumberForma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86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89763B0-B495-4460-B477-E3BCF59C926B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d22f89ed-51d5-426e-b034-d26cb697fbd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B8091-5784-4BC8-AB4F-E544FAEE5BB8}">
  <dimension ref="A2:H18"/>
  <sheetViews>
    <sheetView tabSelected="1" workbookViewId="0">
      <selection activeCell="F20" sqref="F20"/>
    </sheetView>
  </sheetViews>
  <sheetFormatPr defaultRowHeight="15" x14ac:dyDescent="0.25"/>
  <cols>
    <col min="1" max="1" width="5.42578125" bestFit="1" customWidth="1"/>
    <col min="2" max="2" width="36.7109375" bestFit="1" customWidth="1"/>
    <col min="3" max="3" width="18.7109375" bestFit="1" customWidth="1"/>
    <col min="4" max="4" width="13.7109375" customWidth="1"/>
    <col min="5" max="5" width="20.140625" bestFit="1" customWidth="1"/>
    <col min="6" max="6" width="13.140625" bestFit="1" customWidth="1"/>
    <col min="7" max="7" width="20.140625" bestFit="1" customWidth="1"/>
    <col min="8" max="8" width="26.5703125" bestFit="1" customWidth="1"/>
  </cols>
  <sheetData>
    <row r="2" spans="1:8" x14ac:dyDescent="0.25">
      <c r="A2" s="12" t="s">
        <v>21</v>
      </c>
      <c r="B2" s="12"/>
      <c r="C2" s="12"/>
      <c r="D2" s="12"/>
      <c r="E2" s="12"/>
      <c r="F2" s="12"/>
      <c r="G2" s="12"/>
      <c r="H2" s="12"/>
    </row>
    <row r="4" spans="1:8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x14ac:dyDescent="0.25">
      <c r="A5" s="1">
        <v>1</v>
      </c>
      <c r="B5" s="17" t="s">
        <v>9</v>
      </c>
      <c r="C5" s="2">
        <v>94109046139.869995</v>
      </c>
      <c r="D5" s="3">
        <f>C5/($C$16*2)</f>
        <v>0.30257575826944849</v>
      </c>
      <c r="E5" s="4">
        <v>1509919012096.3601</v>
      </c>
      <c r="F5" s="3">
        <f>E5/($E$16*2)</f>
        <v>0.16750884743880637</v>
      </c>
      <c r="G5" s="4">
        <f>C5+E5</f>
        <v>1604028058236.23</v>
      </c>
      <c r="H5" s="3">
        <f>G5/($G$16*2)</f>
        <v>0.17201387792496098</v>
      </c>
    </row>
    <row r="6" spans="1:8" x14ac:dyDescent="0.25">
      <c r="A6" s="1">
        <v>2</v>
      </c>
      <c r="B6" s="18" t="s">
        <v>8</v>
      </c>
      <c r="C6" s="2">
        <v>36960023260.849998</v>
      </c>
      <c r="D6" s="3">
        <f>C6/($C$16*2)</f>
        <v>0.11883243452693219</v>
      </c>
      <c r="E6" s="4">
        <v>1382464771607.4299</v>
      </c>
      <c r="F6" s="3">
        <f>E6/($E$16*2)</f>
        <v>0.15336920633590551</v>
      </c>
      <c r="G6" s="4">
        <f>C6+E6</f>
        <v>1419424794868.28</v>
      </c>
      <c r="H6" s="3">
        <f>G6/($G$16*2)</f>
        <v>0.15221726461356999</v>
      </c>
    </row>
    <row r="7" spans="1:8" x14ac:dyDescent="0.25">
      <c r="A7" s="1">
        <v>4</v>
      </c>
      <c r="B7" s="18" t="s">
        <v>10</v>
      </c>
      <c r="C7" s="2">
        <v>15853045058.290001</v>
      </c>
      <c r="D7" s="3">
        <f>C7/($C$16*2)</f>
        <v>5.097009613998895E-2</v>
      </c>
      <c r="E7" s="4">
        <v>1020801004776.7201</v>
      </c>
      <c r="F7" s="3">
        <f>E7/($E$16*2)</f>
        <v>0.11324660356260975</v>
      </c>
      <c r="G7" s="4">
        <f>C7+E7</f>
        <v>1036654049835.0101</v>
      </c>
      <c r="H7" s="3">
        <f>G7/($G$16*2)</f>
        <v>0.11116942890314098</v>
      </c>
    </row>
    <row r="8" spans="1:8" x14ac:dyDescent="0.25">
      <c r="A8" s="1">
        <v>3</v>
      </c>
      <c r="B8" s="18" t="s">
        <v>11</v>
      </c>
      <c r="C8" s="9">
        <v>1646915059.3499999</v>
      </c>
      <c r="D8" s="3">
        <f>C8/($C$16*2)</f>
        <v>5.2950974781698955E-3</v>
      </c>
      <c r="E8" s="4">
        <v>1025641470202.625</v>
      </c>
      <c r="F8" s="3">
        <f>E8/($E$16*2)</f>
        <v>0.1137835997710587</v>
      </c>
      <c r="G8" s="4">
        <f>C8+E8</f>
        <v>1027288385261.975</v>
      </c>
      <c r="H8" s="3">
        <f>G8/($G$16*2)</f>
        <v>0.11016506724358019</v>
      </c>
    </row>
    <row r="9" spans="1:8" x14ac:dyDescent="0.25">
      <c r="A9" s="1">
        <v>5</v>
      </c>
      <c r="B9" s="18" t="s">
        <v>12</v>
      </c>
      <c r="C9" s="9">
        <v>65928963286.809998</v>
      </c>
      <c r="D9" s="3">
        <f>C9/($C$16*2)</f>
        <v>0.21197224790459152</v>
      </c>
      <c r="E9" s="4">
        <v>834626151571.28503</v>
      </c>
      <c r="F9" s="3">
        <f>E9/($E$16*2)</f>
        <v>9.259255865510635E-2</v>
      </c>
      <c r="G9" s="4">
        <f>C9+E9</f>
        <v>900555114858.09497</v>
      </c>
      <c r="H9" s="3">
        <f>G9/($G$16*2)</f>
        <v>9.6574356537275613E-2</v>
      </c>
    </row>
    <row r="10" spans="1:8" x14ac:dyDescent="0.25">
      <c r="A10" s="1">
        <v>6</v>
      </c>
      <c r="B10" s="18" t="s">
        <v>14</v>
      </c>
      <c r="C10" s="2">
        <v>16163908278.24</v>
      </c>
      <c r="D10" s="3">
        <f>C10/($C$16*2)</f>
        <v>5.1969571518313974E-2</v>
      </c>
      <c r="E10" s="4">
        <v>694032988462.5</v>
      </c>
      <c r="F10" s="3">
        <f>E10/($E$16*2)</f>
        <v>7.6995299119026195E-2</v>
      </c>
      <c r="G10" s="4">
        <f>C10+E10</f>
        <v>710196896740.73999</v>
      </c>
      <c r="H10" s="3">
        <f>G10/($G$16*2)</f>
        <v>7.6160589380822624E-2</v>
      </c>
    </row>
    <row r="11" spans="1:8" x14ac:dyDescent="0.25">
      <c r="A11" s="1">
        <v>7</v>
      </c>
      <c r="B11" s="18" t="s">
        <v>13</v>
      </c>
      <c r="C11" s="9">
        <v>62785565492.580002</v>
      </c>
      <c r="D11" s="3">
        <f>C11/($C$16*2)</f>
        <v>0.20186571712838908</v>
      </c>
      <c r="E11" s="4">
        <v>580805399011.58997</v>
      </c>
      <c r="F11" s="3">
        <f>E11/($E$16*2)</f>
        <v>6.4433947910617226E-2</v>
      </c>
      <c r="G11" s="4">
        <f>C11+E11</f>
        <v>643590964504.16992</v>
      </c>
      <c r="H11" s="3">
        <f>G11/($G$16*2)</f>
        <v>6.901785603648343E-2</v>
      </c>
    </row>
    <row r="12" spans="1:8" x14ac:dyDescent="0.25">
      <c r="A12" s="1">
        <v>8</v>
      </c>
      <c r="B12" s="18" t="s">
        <v>17</v>
      </c>
      <c r="C12" s="2">
        <v>0</v>
      </c>
      <c r="D12" s="3">
        <f>C12/($C$16*2)</f>
        <v>0</v>
      </c>
      <c r="E12" s="4">
        <v>416479122939.86505</v>
      </c>
      <c r="F12" s="3">
        <f>E12/($E$16*2)</f>
        <v>4.6203761464743739E-2</v>
      </c>
      <c r="G12" s="4">
        <f>C12+E12</f>
        <v>416479122939.86505</v>
      </c>
      <c r="H12" s="3">
        <f>G12/($G$16*2)</f>
        <v>4.466267821427479E-2</v>
      </c>
    </row>
    <row r="13" spans="1:8" x14ac:dyDescent="0.25">
      <c r="A13" s="1">
        <v>9</v>
      </c>
      <c r="B13" s="18" t="s">
        <v>16</v>
      </c>
      <c r="C13" s="9">
        <v>1768316048.24</v>
      </c>
      <c r="D13" s="3">
        <f>C13/($C$16*2)</f>
        <v>5.6854212331621419E-3</v>
      </c>
      <c r="E13" s="4">
        <v>317699204372.57996</v>
      </c>
      <c r="F13" s="3">
        <f>E13/($E$16*2)</f>
        <v>3.5245219863011053E-2</v>
      </c>
      <c r="G13" s="4">
        <f>C13+E13</f>
        <v>319467520420.81995</v>
      </c>
      <c r="H13" s="3">
        <f>G13/($G$16*2)</f>
        <v>3.4259280426230443E-2</v>
      </c>
    </row>
    <row r="14" spans="1:8" x14ac:dyDescent="0.25">
      <c r="A14" s="1">
        <v>10</v>
      </c>
      <c r="B14" s="19" t="s">
        <v>15</v>
      </c>
      <c r="C14" s="9">
        <v>0</v>
      </c>
      <c r="D14" s="3">
        <f>C14/($C$16*2)</f>
        <v>0</v>
      </c>
      <c r="E14" s="4">
        <v>262017264953.63501</v>
      </c>
      <c r="F14" s="3">
        <f>E14/($E$16*2)</f>
        <v>2.9067923318956634E-2</v>
      </c>
      <c r="G14" s="4">
        <f>C14+E14</f>
        <v>262017264953.63501</v>
      </c>
      <c r="H14" s="3">
        <f>G14/($G$16*2)</f>
        <v>2.8098389923132534E-2</v>
      </c>
    </row>
    <row r="15" spans="1:8" x14ac:dyDescent="0.25">
      <c r="A15" s="13"/>
      <c r="B15" s="13"/>
      <c r="C15" s="13"/>
      <c r="D15" s="13"/>
      <c r="E15" s="13"/>
      <c r="F15" s="13"/>
      <c r="G15" s="13"/>
      <c r="H15" s="14"/>
    </row>
    <row r="16" spans="1:8" x14ac:dyDescent="0.25">
      <c r="A16" s="10" t="s">
        <v>18</v>
      </c>
      <c r="B16" s="11"/>
      <c r="C16" s="2">
        <v>155513195568.14001</v>
      </c>
      <c r="D16" s="3">
        <v>1</v>
      </c>
      <c r="E16" s="2">
        <v>4506982870406.166</v>
      </c>
      <c r="F16" s="3">
        <f>E16/E18</f>
        <v>0.88089810977696559</v>
      </c>
      <c r="G16" s="4">
        <f>C16+E16</f>
        <v>4662496065974.3057</v>
      </c>
      <c r="H16" s="3">
        <f>G16/G18</f>
        <v>0.88441146275140325</v>
      </c>
    </row>
    <row r="17" spans="1:8" x14ac:dyDescent="0.25">
      <c r="A17" s="10" t="s">
        <v>19</v>
      </c>
      <c r="B17" s="11"/>
      <c r="C17" s="1">
        <v>0</v>
      </c>
      <c r="D17" s="1">
        <v>0</v>
      </c>
      <c r="E17" s="2">
        <v>609366932577.61816</v>
      </c>
      <c r="F17" s="3">
        <f>E17/E18</f>
        <v>0.11910189022303437</v>
      </c>
      <c r="G17" s="4">
        <f>C17+E17</f>
        <v>609366932577.61816</v>
      </c>
      <c r="H17" s="3">
        <f>G17/G18</f>
        <v>0.11558853724859679</v>
      </c>
    </row>
    <row r="18" spans="1:8" x14ac:dyDescent="0.25">
      <c r="A18" s="15" t="s">
        <v>20</v>
      </c>
      <c r="B18" s="16"/>
      <c r="C18" s="6">
        <f>SUM(C16:C17)</f>
        <v>155513195568.14001</v>
      </c>
      <c r="D18" s="7">
        <f>D16+D17</f>
        <v>1</v>
      </c>
      <c r="E18" s="8">
        <f>E16+E17</f>
        <v>5116349802983.7842</v>
      </c>
      <c r="F18" s="7">
        <f>F16+F17</f>
        <v>1</v>
      </c>
      <c r="G18" s="8">
        <f>C18+E18</f>
        <v>5271862998551.9238</v>
      </c>
      <c r="H18" s="7">
        <f>H16+H17</f>
        <v>1</v>
      </c>
    </row>
  </sheetData>
  <sortState xmlns:xlrd2="http://schemas.microsoft.com/office/spreadsheetml/2017/richdata2" ref="A5:H14">
    <sortCondition descending="1" ref="H5:H14"/>
  </sortState>
  <mergeCells count="5">
    <mergeCell ref="A16:B16"/>
    <mergeCell ref="A17:B17"/>
    <mergeCell ref="A2:H2"/>
    <mergeCell ref="A15:H15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Van Eck</dc:creator>
  <cp:lastModifiedBy>Jason White</cp:lastModifiedBy>
  <dcterms:created xsi:type="dcterms:W3CDTF">2025-06-05T13:24:48Z</dcterms:created>
  <dcterms:modified xsi:type="dcterms:W3CDTF">2026-09-03T10:44:04Z</dcterms:modified>
</cp:coreProperties>
</file>